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6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Лист1!$A$12:$N$12</definedName>
    <definedName name="_xlnm.Print_Area" localSheetId="0">Лист1!$A$1:$O$45</definedName>
  </definedNames>
  <calcPr calcId="145621" calcOnSave="0"/>
</workbook>
</file>

<file path=xl/calcChain.xml><?xml version="1.0" encoding="utf-8"?>
<calcChain xmlns="http://schemas.openxmlformats.org/spreadsheetml/2006/main">
  <c r="O15" i="1" l="1"/>
  <c r="O39" i="1" l="1"/>
  <c r="O38" i="1"/>
  <c r="O37" i="1"/>
  <c r="E42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L41" i="1" l="1"/>
  <c r="L42" i="1" s="1"/>
  <c r="M41" i="1" l="1"/>
  <c r="M42" i="1" s="1"/>
  <c r="N41" i="1"/>
  <c r="N42" i="1" s="1"/>
  <c r="O40" i="1" l="1"/>
  <c r="O14" i="1"/>
  <c r="O41" i="1" l="1"/>
  <c r="O42" i="1" s="1"/>
</calcChain>
</file>

<file path=xl/sharedStrings.xml><?xml version="1.0" encoding="utf-8"?>
<sst xmlns="http://schemas.openxmlformats.org/spreadsheetml/2006/main" count="142" uniqueCount="71">
  <si>
    <t xml:space="preserve"> в рамках реализации Государственной программы "Жилище" </t>
  </si>
  <si>
    <t>№ п/п</t>
  </si>
  <si>
    <t>Адрес объекта
(наименование объекта)</t>
  </si>
  <si>
    <t>Ед.
измер.</t>
  </si>
  <si>
    <t>Кол-во</t>
  </si>
  <si>
    <t>Вид выполняемых работ</t>
  </si>
  <si>
    <t>СОГЛАСОВАНО</t>
  </si>
  <si>
    <t xml:space="preserve">Заместитель префекта Троицкого </t>
  </si>
  <si>
    <t xml:space="preserve">и Новомосковского административных  </t>
  </si>
  <si>
    <t>округов города Москвы</t>
  </si>
  <si>
    <t>____________ М.В. Афалов</t>
  </si>
  <si>
    <t>Глава администрации</t>
  </si>
  <si>
    <t>муниципального образования</t>
  </si>
  <si>
    <t>Муниципальное образование</t>
  </si>
  <si>
    <t>Тип объекта (дворовая территория, деревня, село парк, улица)</t>
  </si>
  <si>
    <t xml:space="preserve">Наименование объекта благоустройства, расположенных  на дворовой территории
(МАФ, АБП, газон и т.д.) </t>
  </si>
  <si>
    <t>Финансирование</t>
  </si>
  <si>
    <t xml:space="preserve">
Площадь*,
 кв.м, </t>
  </si>
  <si>
    <t>Привязка выполнения работ (детская площадка, спортивная площадка, зона тихого отдыха, др. )</t>
  </si>
  <si>
    <t>устройство</t>
  </si>
  <si>
    <t>Хар-ка и тип материала</t>
  </si>
  <si>
    <t>Субсидии из бюджета
г. Москвы (руб)</t>
  </si>
  <si>
    <t>Патенты (руб)</t>
  </si>
  <si>
    <t>Местный бюджет (руб)</t>
  </si>
  <si>
    <t>Сумма (руб)</t>
  </si>
  <si>
    <t>м2</t>
  </si>
  <si>
    <t>шт</t>
  </si>
  <si>
    <t>Кленовское</t>
  </si>
  <si>
    <t>ВСЕГО:</t>
  </si>
  <si>
    <t>итого:</t>
  </si>
  <si>
    <t>А. М. Чигаев</t>
  </si>
  <si>
    <t>территория жилой застройки</t>
  </si>
  <si>
    <t xml:space="preserve">Адресный перечень по благоустройству территории жилой застройки Троицкого и Новомосковского административных округов в 2019 году           </t>
  </si>
  <si>
    <t>установка</t>
  </si>
  <si>
    <t>металл, бетон, дерево, пластик</t>
  </si>
  <si>
    <t>песок, щебень, гранитный отсев</t>
  </si>
  <si>
    <t>устройство резинового покрытия детских и спортивных площадок</t>
  </si>
  <si>
    <t>село</t>
  </si>
  <si>
    <t>с. Кленово, ул. Центральная вблизи стр.1</t>
  </si>
  <si>
    <t>Установка качели -балансир</t>
  </si>
  <si>
    <t>Установка карусели</t>
  </si>
  <si>
    <t>Установка качелей двойных</t>
  </si>
  <si>
    <t>Установка качалки на пружине</t>
  </si>
  <si>
    <t>Установка качелей трехсекционных</t>
  </si>
  <si>
    <t>Установка блоков для лазанья</t>
  </si>
  <si>
    <t>Установка игрового комплекса "Акварель"</t>
  </si>
  <si>
    <t>Установка элемента "Лабиринт"</t>
  </si>
  <si>
    <t>установка таблицы "Алфавит"</t>
  </si>
  <si>
    <t>Установка игрового комплекса "Бригантина"</t>
  </si>
  <si>
    <t>Установка игрового комплекса " Ладога"</t>
  </si>
  <si>
    <t>Установка спортивно-игрового элемента " Паскаль"</t>
  </si>
  <si>
    <t>Установка канатного комплекса</t>
  </si>
  <si>
    <t>Установка тренажеров</t>
  </si>
  <si>
    <t>Установка Брусьев двойных разноуровневых для отжимания</t>
  </si>
  <si>
    <t>Установка лавки с упорами для отжимания</t>
  </si>
  <si>
    <t>Установка спортивного комплекса</t>
  </si>
  <si>
    <t>Установка навеса для тренажеров</t>
  </si>
  <si>
    <t>м.п.</t>
  </si>
  <si>
    <t>песок, бетон, металл</t>
  </si>
  <si>
    <t>Установка перголы</t>
  </si>
  <si>
    <t>Установка информационных щитов</t>
  </si>
  <si>
    <t xml:space="preserve">металл, бетон, дерево, </t>
  </si>
  <si>
    <t>Установка беседок</t>
  </si>
  <si>
    <t>Установка моста</t>
  </si>
  <si>
    <t>Пересадка деревьев</t>
  </si>
  <si>
    <t>грунт</t>
  </si>
  <si>
    <t>пересадка</t>
  </si>
  <si>
    <t>Установка бетонного водоотводного лоткаBetoMax Basic DN100 H125 с  водоприемной решеткой Basic DN100</t>
  </si>
  <si>
    <t>Устройство рулонного газона</t>
  </si>
  <si>
    <r>
      <t>______</t>
    </r>
    <r>
      <rPr>
        <b/>
        <u/>
        <sz val="10"/>
        <rFont val="Times New Roman"/>
        <family val="1"/>
        <charset val="204"/>
      </rPr>
      <t xml:space="preserve">           </t>
    </r>
    <r>
      <rPr>
        <b/>
        <sz val="10"/>
        <rFont val="Times New Roman"/>
        <family val="1"/>
        <charset val="204"/>
      </rPr>
      <t xml:space="preserve">______ </t>
    </r>
  </si>
  <si>
    <t xml:space="preserve">устройство дорожек из гранитного отсева(серогоцвета)  с установской садового бортового камня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</si>
</sst>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2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7" fillId="0" borderId="6" xfId="0" applyFont="1" applyBorder="1"/>
    <xf numFmtId="164" fontId="7" fillId="0" borderId="8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0" fillId="3" borderId="0" xfId="0" applyFill="1"/>
    <xf numFmtId="4" fontId="0" fillId="3" borderId="0" xfId="0" applyNumberFormat="1" applyFill="1"/>
    <xf numFmtId="0" fontId="7" fillId="3" borderId="0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0" fillId="0" borderId="6" xfId="0" applyNumberFormat="1" applyFont="1" applyBorder="1"/>
    <xf numFmtId="4" fontId="8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3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70" zoomScaleNormal="70" zoomScaleSheetLayoutView="70" workbookViewId="0">
      <pane ySplit="13" topLeftCell="A32" activePane="bottomLeft" state="frozen"/>
      <selection pane="bottomLeft" activeCell="L26" sqref="L26"/>
    </sheetView>
  </sheetViews>
  <sheetFormatPr defaultRowHeight="15" x14ac:dyDescent="0.25"/>
  <cols>
    <col min="1" max="1" width="6.85546875" customWidth="1"/>
    <col min="2" max="2" width="16.42578125" customWidth="1"/>
    <col min="3" max="3" width="23.28515625" customWidth="1"/>
    <col min="4" max="4" width="26.5703125" customWidth="1"/>
    <col min="5" max="5" width="11.42578125" customWidth="1"/>
    <col min="6" max="6" width="20.7109375" style="50" customWidth="1"/>
    <col min="7" max="7" width="13.140625" customWidth="1"/>
    <col min="8" max="8" width="6.42578125" customWidth="1"/>
    <col min="9" max="9" width="11.7109375" customWidth="1"/>
    <col min="10" max="10" width="10.28515625" customWidth="1"/>
    <col min="11" max="11" width="22.42578125" customWidth="1"/>
    <col min="12" max="12" width="16.28515625" customWidth="1"/>
    <col min="13" max="13" width="12.85546875" customWidth="1"/>
    <col min="14" max="14" width="16" customWidth="1"/>
    <col min="15" max="15" width="15" customWidth="1"/>
    <col min="16" max="16" width="23.42578125" customWidth="1"/>
    <col min="17" max="17" width="16.85546875" customWidth="1"/>
    <col min="18" max="18" width="3.5703125" customWidth="1"/>
    <col min="19" max="19" width="10.28515625" bestFit="1" customWidth="1"/>
    <col min="20" max="20" width="19.7109375" customWidth="1"/>
    <col min="21" max="21" width="33.140625" customWidth="1"/>
  </cols>
  <sheetData>
    <row r="1" spans="1:23" x14ac:dyDescent="0.25">
      <c r="A1" s="11" t="s">
        <v>6</v>
      </c>
      <c r="B1" s="11"/>
      <c r="C1" s="11"/>
      <c r="D1" s="2"/>
      <c r="E1" s="12"/>
      <c r="F1" s="48"/>
      <c r="G1" s="3"/>
      <c r="H1" s="3"/>
      <c r="I1" s="4"/>
      <c r="J1" s="4"/>
      <c r="K1" s="3"/>
      <c r="L1" s="5"/>
      <c r="M1" s="14"/>
      <c r="N1" s="15" t="s">
        <v>6</v>
      </c>
      <c r="O1" s="15"/>
    </row>
    <row r="2" spans="1:23" x14ac:dyDescent="0.25">
      <c r="A2" s="11"/>
      <c r="B2" s="11"/>
      <c r="C2" s="11"/>
      <c r="D2" s="2"/>
      <c r="E2" s="12"/>
      <c r="F2" s="48"/>
      <c r="G2" s="3"/>
      <c r="H2" s="3"/>
      <c r="I2" s="4"/>
      <c r="J2" s="4"/>
      <c r="K2" s="3"/>
      <c r="L2" s="5"/>
      <c r="M2" s="13"/>
      <c r="N2" s="14"/>
      <c r="O2" s="14"/>
      <c r="P2" s="15"/>
    </row>
    <row r="3" spans="1:23" x14ac:dyDescent="0.25">
      <c r="A3" s="57" t="s">
        <v>11</v>
      </c>
      <c r="B3" s="57"/>
      <c r="C3" s="57"/>
      <c r="D3" s="57"/>
      <c r="E3" s="12"/>
      <c r="F3" s="48"/>
      <c r="G3" s="3"/>
      <c r="H3" s="3"/>
      <c r="I3" s="4"/>
      <c r="J3" s="4"/>
      <c r="K3" s="3"/>
      <c r="L3" s="5"/>
      <c r="M3" s="13"/>
      <c r="N3" s="16" t="s">
        <v>7</v>
      </c>
      <c r="O3" s="16"/>
      <c r="P3" s="17"/>
    </row>
    <row r="4" spans="1:23" x14ac:dyDescent="0.25">
      <c r="A4" s="57" t="s">
        <v>12</v>
      </c>
      <c r="B4" s="57"/>
      <c r="C4" s="57"/>
      <c r="D4" s="57"/>
      <c r="E4" s="12"/>
      <c r="F4" s="48"/>
      <c r="G4" s="53"/>
      <c r="H4" s="3"/>
      <c r="I4" s="4"/>
      <c r="J4" s="4"/>
      <c r="K4" s="3"/>
      <c r="L4" s="5"/>
      <c r="M4" s="13"/>
      <c r="N4" s="16" t="s">
        <v>8</v>
      </c>
      <c r="O4" s="16"/>
      <c r="P4" s="17"/>
    </row>
    <row r="5" spans="1:23" x14ac:dyDescent="0.25">
      <c r="A5" s="11"/>
      <c r="B5" s="11"/>
      <c r="C5" s="11"/>
      <c r="D5" s="2"/>
      <c r="E5" s="12"/>
      <c r="F5" s="48"/>
      <c r="G5" s="3"/>
      <c r="H5" s="3"/>
      <c r="I5" s="4"/>
      <c r="J5" s="4"/>
      <c r="K5" s="3"/>
      <c r="L5" s="5"/>
      <c r="M5" s="13"/>
      <c r="N5" s="16" t="s">
        <v>9</v>
      </c>
      <c r="O5" s="16"/>
      <c r="P5" s="17"/>
      <c r="S5" s="35"/>
    </row>
    <row r="6" spans="1:23" x14ac:dyDescent="0.25">
      <c r="A6" s="69" t="s">
        <v>69</v>
      </c>
      <c r="B6" s="69"/>
      <c r="C6" s="54" t="s">
        <v>30</v>
      </c>
      <c r="D6" s="2"/>
      <c r="E6" s="12"/>
      <c r="F6" s="48"/>
      <c r="G6" s="3"/>
      <c r="H6" s="3"/>
      <c r="I6" s="4"/>
      <c r="J6" s="4"/>
      <c r="K6" s="3"/>
      <c r="L6" s="5"/>
      <c r="M6" s="13"/>
      <c r="N6" s="16" t="s">
        <v>10</v>
      </c>
      <c r="O6" s="16"/>
      <c r="P6" s="17"/>
      <c r="S6" s="37"/>
      <c r="T6" s="30"/>
      <c r="U6" s="36"/>
    </row>
    <row r="7" spans="1:23" x14ac:dyDescent="0.25">
      <c r="A7" s="11"/>
      <c r="B7" s="11"/>
      <c r="C7" s="11"/>
      <c r="D7" s="2"/>
      <c r="E7" s="12"/>
      <c r="F7" s="48"/>
      <c r="G7" s="3"/>
      <c r="H7" s="3"/>
      <c r="I7" s="4"/>
      <c r="J7" s="4"/>
      <c r="K7" s="3"/>
      <c r="L7" s="5"/>
      <c r="M7" s="13"/>
      <c r="N7" s="16"/>
      <c r="O7" s="16"/>
      <c r="P7" s="17"/>
      <c r="S7" s="37"/>
      <c r="T7" s="30"/>
      <c r="U7" s="36"/>
    </row>
    <row r="8" spans="1:23" x14ac:dyDescent="0.25">
      <c r="A8" s="58" t="s">
        <v>32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0"/>
      <c r="S8" s="37"/>
      <c r="T8" s="30"/>
      <c r="U8" s="36"/>
    </row>
    <row r="9" spans="1:23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0"/>
      <c r="S9" s="37"/>
      <c r="T9" s="31"/>
      <c r="U9" s="36"/>
    </row>
    <row r="10" spans="1:23" x14ac:dyDescent="0.25">
      <c r="A10" s="1"/>
      <c r="B10" s="1"/>
      <c r="C10" s="1"/>
      <c r="D10" s="2"/>
      <c r="E10" s="3"/>
      <c r="F10" s="48"/>
      <c r="G10" s="4"/>
      <c r="H10" s="3"/>
      <c r="I10" s="5"/>
      <c r="J10" s="5"/>
      <c r="K10" s="6"/>
      <c r="L10" s="7"/>
      <c r="M10" s="7"/>
      <c r="N10" s="7"/>
      <c r="O10" s="7"/>
      <c r="S10" s="37"/>
      <c r="T10" s="30"/>
      <c r="U10" s="29"/>
    </row>
    <row r="11" spans="1:23" ht="18.75" x14ac:dyDescent="0.3">
      <c r="A11" s="60" t="s">
        <v>1</v>
      </c>
      <c r="B11" s="60" t="s">
        <v>13</v>
      </c>
      <c r="C11" s="65" t="s">
        <v>14</v>
      </c>
      <c r="D11" s="65" t="s">
        <v>2</v>
      </c>
      <c r="E11" s="67" t="s">
        <v>17</v>
      </c>
      <c r="F11" s="62" t="s">
        <v>15</v>
      </c>
      <c r="G11" s="62" t="s">
        <v>4</v>
      </c>
      <c r="H11" s="62" t="s">
        <v>3</v>
      </c>
      <c r="I11" s="62" t="s">
        <v>20</v>
      </c>
      <c r="J11" s="62" t="s">
        <v>5</v>
      </c>
      <c r="K11" s="64" t="s">
        <v>18</v>
      </c>
      <c r="L11" s="59" t="s">
        <v>16</v>
      </c>
      <c r="M11" s="59"/>
      <c r="N11" s="59"/>
      <c r="O11" s="59"/>
      <c r="S11" s="35"/>
      <c r="T11" s="32"/>
      <c r="U11" s="34"/>
      <c r="W11" s="33"/>
    </row>
    <row r="12" spans="1:23" ht="114" customHeight="1" x14ac:dyDescent="0.25">
      <c r="A12" s="61"/>
      <c r="B12" s="61"/>
      <c r="C12" s="66"/>
      <c r="D12" s="66"/>
      <c r="E12" s="68"/>
      <c r="F12" s="63"/>
      <c r="G12" s="63"/>
      <c r="H12" s="63"/>
      <c r="I12" s="63"/>
      <c r="J12" s="63"/>
      <c r="K12" s="64"/>
      <c r="L12" s="8" t="s">
        <v>21</v>
      </c>
      <c r="M12" s="8" t="s">
        <v>22</v>
      </c>
      <c r="N12" s="8" t="s">
        <v>23</v>
      </c>
      <c r="O12" s="8" t="s">
        <v>24</v>
      </c>
    </row>
    <row r="13" spans="1:23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8</v>
      </c>
      <c r="H13" s="9">
        <v>7</v>
      </c>
      <c r="I13" s="9">
        <v>9</v>
      </c>
      <c r="J13" s="9">
        <v>10</v>
      </c>
      <c r="K13" s="9">
        <v>11</v>
      </c>
      <c r="L13" s="18">
        <v>12</v>
      </c>
      <c r="M13" s="18">
        <v>13</v>
      </c>
      <c r="N13" s="18">
        <v>14</v>
      </c>
      <c r="O13" s="18">
        <v>15</v>
      </c>
    </row>
    <row r="14" spans="1:23" ht="89.25" customHeight="1" x14ac:dyDescent="0.25">
      <c r="A14" s="70">
        <v>1</v>
      </c>
      <c r="B14" s="70" t="s">
        <v>27</v>
      </c>
      <c r="C14" s="72" t="s">
        <v>37</v>
      </c>
      <c r="D14" s="74" t="s">
        <v>38</v>
      </c>
      <c r="E14" s="76">
        <v>21901.5</v>
      </c>
      <c r="F14" s="42" t="s">
        <v>70</v>
      </c>
      <c r="G14" s="43">
        <v>1200</v>
      </c>
      <c r="H14" s="42" t="s">
        <v>25</v>
      </c>
      <c r="I14" s="45" t="s">
        <v>35</v>
      </c>
      <c r="J14" s="42" t="s">
        <v>19</v>
      </c>
      <c r="K14" s="55" t="s">
        <v>31</v>
      </c>
      <c r="L14" s="47">
        <v>2127013.5499999998</v>
      </c>
      <c r="M14" s="51">
        <v>0</v>
      </c>
      <c r="N14" s="51">
        <v>0</v>
      </c>
      <c r="O14" s="44">
        <f>N14+M14+L14</f>
        <v>2127013.5499999998</v>
      </c>
      <c r="Q14" s="36"/>
      <c r="T14" s="36"/>
    </row>
    <row r="15" spans="1:23" ht="59.25" customHeight="1" x14ac:dyDescent="0.25">
      <c r="A15" s="71"/>
      <c r="B15" s="71"/>
      <c r="C15" s="73"/>
      <c r="D15" s="75"/>
      <c r="E15" s="77"/>
      <c r="F15" s="42" t="s">
        <v>36</v>
      </c>
      <c r="G15" s="43">
        <v>981</v>
      </c>
      <c r="H15" s="42" t="s">
        <v>25</v>
      </c>
      <c r="I15" s="45" t="s">
        <v>34</v>
      </c>
      <c r="J15" s="42" t="s">
        <v>33</v>
      </c>
      <c r="K15" s="56"/>
      <c r="L15" s="47">
        <v>1201591.6200000001</v>
      </c>
      <c r="M15" s="51">
        <v>0</v>
      </c>
      <c r="N15" s="51">
        <v>0</v>
      </c>
      <c r="O15" s="44">
        <f t="shared" ref="O15:O40" si="0">N15+M15+L15</f>
        <v>1201591.6200000001</v>
      </c>
      <c r="P15" s="29"/>
      <c r="Q15" s="35"/>
      <c r="T15" s="36"/>
    </row>
    <row r="16" spans="1:23" ht="59.25" customHeight="1" x14ac:dyDescent="0.25">
      <c r="A16" s="71"/>
      <c r="B16" s="71"/>
      <c r="C16" s="73"/>
      <c r="D16" s="75"/>
      <c r="E16" s="77"/>
      <c r="F16" s="42" t="s">
        <v>39</v>
      </c>
      <c r="G16" s="43">
        <v>2</v>
      </c>
      <c r="H16" s="42" t="s">
        <v>26</v>
      </c>
      <c r="I16" s="45" t="s">
        <v>34</v>
      </c>
      <c r="J16" s="42" t="s">
        <v>33</v>
      </c>
      <c r="K16" s="56"/>
      <c r="L16" s="47">
        <v>70727</v>
      </c>
      <c r="M16" s="51">
        <v>0</v>
      </c>
      <c r="N16" s="51">
        <v>0</v>
      </c>
      <c r="O16" s="44">
        <f t="shared" si="0"/>
        <v>70727</v>
      </c>
      <c r="P16" s="29"/>
      <c r="Q16" s="35"/>
      <c r="T16" s="36"/>
    </row>
    <row r="17" spans="1:20" ht="59.25" customHeight="1" x14ac:dyDescent="0.25">
      <c r="A17" s="71"/>
      <c r="B17" s="71"/>
      <c r="C17" s="73"/>
      <c r="D17" s="75"/>
      <c r="E17" s="77"/>
      <c r="F17" s="42" t="s">
        <v>40</v>
      </c>
      <c r="G17" s="43">
        <v>1</v>
      </c>
      <c r="H17" s="42" t="s">
        <v>26</v>
      </c>
      <c r="I17" s="45" t="s">
        <v>34</v>
      </c>
      <c r="J17" s="42" t="s">
        <v>33</v>
      </c>
      <c r="K17" s="56"/>
      <c r="L17" s="47">
        <v>79230.259999999995</v>
      </c>
      <c r="M17" s="51">
        <v>0</v>
      </c>
      <c r="N17" s="51">
        <v>0</v>
      </c>
      <c r="O17" s="44">
        <f t="shared" si="0"/>
        <v>79230.259999999995</v>
      </c>
      <c r="P17" s="29"/>
      <c r="Q17" s="35"/>
      <c r="T17" s="36"/>
    </row>
    <row r="18" spans="1:20" ht="59.25" customHeight="1" x14ac:dyDescent="0.25">
      <c r="A18" s="71"/>
      <c r="B18" s="71"/>
      <c r="C18" s="73"/>
      <c r="D18" s="75"/>
      <c r="E18" s="77"/>
      <c r="F18" s="42" t="s">
        <v>41</v>
      </c>
      <c r="G18" s="43">
        <v>1</v>
      </c>
      <c r="H18" s="42" t="s">
        <v>26</v>
      </c>
      <c r="I18" s="45" t="s">
        <v>34</v>
      </c>
      <c r="J18" s="42" t="s">
        <v>33</v>
      </c>
      <c r="K18" s="56"/>
      <c r="L18" s="47">
        <v>88189.64</v>
      </c>
      <c r="M18" s="51">
        <v>0</v>
      </c>
      <c r="N18" s="51">
        <v>0</v>
      </c>
      <c r="O18" s="44">
        <f t="shared" si="0"/>
        <v>88189.64</v>
      </c>
      <c r="P18" s="29"/>
      <c r="Q18" s="35"/>
      <c r="T18" s="36"/>
    </row>
    <row r="19" spans="1:20" ht="59.25" customHeight="1" x14ac:dyDescent="0.25">
      <c r="A19" s="71"/>
      <c r="B19" s="71"/>
      <c r="C19" s="73"/>
      <c r="D19" s="75"/>
      <c r="E19" s="77"/>
      <c r="F19" s="42" t="s">
        <v>42</v>
      </c>
      <c r="G19" s="43">
        <v>2</v>
      </c>
      <c r="H19" s="42" t="s">
        <v>26</v>
      </c>
      <c r="I19" s="45" t="s">
        <v>34</v>
      </c>
      <c r="J19" s="42" t="s">
        <v>33</v>
      </c>
      <c r="K19" s="56"/>
      <c r="L19" s="47">
        <v>96954.32</v>
      </c>
      <c r="M19" s="51">
        <v>0</v>
      </c>
      <c r="N19" s="51">
        <v>0</v>
      </c>
      <c r="O19" s="44">
        <f t="shared" si="0"/>
        <v>96954.32</v>
      </c>
      <c r="P19" s="29"/>
      <c r="Q19" s="35"/>
      <c r="T19" s="36"/>
    </row>
    <row r="20" spans="1:20" ht="59.25" customHeight="1" x14ac:dyDescent="0.25">
      <c r="A20" s="71"/>
      <c r="B20" s="71"/>
      <c r="C20" s="73"/>
      <c r="D20" s="75"/>
      <c r="E20" s="77"/>
      <c r="F20" s="42" t="s">
        <v>43</v>
      </c>
      <c r="G20" s="43">
        <v>1</v>
      </c>
      <c r="H20" s="42" t="s">
        <v>26</v>
      </c>
      <c r="I20" s="45" t="s">
        <v>34</v>
      </c>
      <c r="J20" s="42" t="s">
        <v>33</v>
      </c>
      <c r="K20" s="56"/>
      <c r="L20" s="47">
        <v>515911.34</v>
      </c>
      <c r="M20" s="51">
        <v>0</v>
      </c>
      <c r="N20" s="51">
        <v>0</v>
      </c>
      <c r="O20" s="44">
        <f t="shared" si="0"/>
        <v>515911.34</v>
      </c>
      <c r="P20" s="29"/>
      <c r="Q20" s="35"/>
      <c r="T20" s="36"/>
    </row>
    <row r="21" spans="1:20" ht="59.25" customHeight="1" x14ac:dyDescent="0.25">
      <c r="A21" s="71"/>
      <c r="B21" s="71"/>
      <c r="C21" s="73"/>
      <c r="D21" s="75"/>
      <c r="E21" s="77"/>
      <c r="F21" s="42" t="s">
        <v>47</v>
      </c>
      <c r="G21" s="43">
        <v>1</v>
      </c>
      <c r="H21" s="42" t="s">
        <v>26</v>
      </c>
      <c r="I21" s="45" t="s">
        <v>34</v>
      </c>
      <c r="J21" s="42" t="s">
        <v>33</v>
      </c>
      <c r="K21" s="56"/>
      <c r="L21" s="47">
        <v>42054.77</v>
      </c>
      <c r="M21" s="51">
        <v>0</v>
      </c>
      <c r="N21" s="51">
        <v>0</v>
      </c>
      <c r="O21" s="44">
        <f t="shared" si="0"/>
        <v>42054.77</v>
      </c>
      <c r="P21" s="29"/>
      <c r="Q21" s="35"/>
      <c r="T21" s="36"/>
    </row>
    <row r="22" spans="1:20" ht="59.25" customHeight="1" x14ac:dyDescent="0.25">
      <c r="A22" s="71"/>
      <c r="B22" s="71"/>
      <c r="C22" s="73"/>
      <c r="D22" s="75"/>
      <c r="E22" s="77"/>
      <c r="F22" s="42" t="s">
        <v>46</v>
      </c>
      <c r="G22" s="43">
        <v>1</v>
      </c>
      <c r="H22" s="42" t="s">
        <v>26</v>
      </c>
      <c r="I22" s="45" t="s">
        <v>34</v>
      </c>
      <c r="J22" s="42" t="s">
        <v>33</v>
      </c>
      <c r="K22" s="56"/>
      <c r="L22" s="47">
        <v>35934.769999999997</v>
      </c>
      <c r="M22" s="51">
        <v>0</v>
      </c>
      <c r="N22" s="51">
        <v>0</v>
      </c>
      <c r="O22" s="44">
        <f t="shared" si="0"/>
        <v>35934.769999999997</v>
      </c>
      <c r="P22" s="29"/>
      <c r="Q22" s="35"/>
      <c r="T22" s="36"/>
    </row>
    <row r="23" spans="1:20" ht="59.25" customHeight="1" x14ac:dyDescent="0.25">
      <c r="A23" s="71"/>
      <c r="B23" s="71"/>
      <c r="C23" s="73"/>
      <c r="D23" s="75"/>
      <c r="E23" s="77"/>
      <c r="F23" s="42" t="s">
        <v>44</v>
      </c>
      <c r="G23" s="43">
        <v>1</v>
      </c>
      <c r="H23" s="42" t="s">
        <v>26</v>
      </c>
      <c r="I23" s="45" t="s">
        <v>34</v>
      </c>
      <c r="J23" s="42" t="s">
        <v>33</v>
      </c>
      <c r="K23" s="56"/>
      <c r="L23" s="47">
        <v>826045.63</v>
      </c>
      <c r="M23" s="51">
        <v>0</v>
      </c>
      <c r="N23" s="51">
        <v>0</v>
      </c>
      <c r="O23" s="44">
        <f t="shared" si="0"/>
        <v>826045.63</v>
      </c>
      <c r="P23" s="29"/>
      <c r="Q23" s="35"/>
      <c r="T23" s="36"/>
    </row>
    <row r="24" spans="1:20" ht="59.25" customHeight="1" x14ac:dyDescent="0.25">
      <c r="A24" s="71"/>
      <c r="B24" s="71"/>
      <c r="C24" s="73"/>
      <c r="D24" s="75"/>
      <c r="E24" s="77"/>
      <c r="F24" s="42" t="s">
        <v>45</v>
      </c>
      <c r="G24" s="43">
        <v>1</v>
      </c>
      <c r="H24" s="42" t="s">
        <v>26</v>
      </c>
      <c r="I24" s="45" t="s">
        <v>34</v>
      </c>
      <c r="J24" s="42" t="s">
        <v>33</v>
      </c>
      <c r="K24" s="56"/>
      <c r="L24" s="47">
        <v>349327.91</v>
      </c>
      <c r="M24" s="51">
        <v>0</v>
      </c>
      <c r="N24" s="51">
        <v>0</v>
      </c>
      <c r="O24" s="44">
        <f t="shared" si="0"/>
        <v>349327.91</v>
      </c>
      <c r="P24" s="29"/>
      <c r="Q24" s="35"/>
      <c r="T24" s="36"/>
    </row>
    <row r="25" spans="1:20" ht="59.25" customHeight="1" x14ac:dyDescent="0.25">
      <c r="A25" s="71"/>
      <c r="B25" s="71"/>
      <c r="C25" s="73"/>
      <c r="D25" s="75"/>
      <c r="E25" s="77"/>
      <c r="F25" s="42" t="s">
        <v>48</v>
      </c>
      <c r="G25" s="43">
        <v>1</v>
      </c>
      <c r="H25" s="42" t="s">
        <v>26</v>
      </c>
      <c r="I25" s="45" t="s">
        <v>34</v>
      </c>
      <c r="J25" s="42" t="s">
        <v>33</v>
      </c>
      <c r="K25" s="56"/>
      <c r="L25" s="47">
        <v>2608905.71</v>
      </c>
      <c r="M25" s="51">
        <v>0</v>
      </c>
      <c r="N25" s="51">
        <v>0</v>
      </c>
      <c r="O25" s="44">
        <f t="shared" si="0"/>
        <v>2608905.71</v>
      </c>
      <c r="P25" s="29"/>
      <c r="Q25" s="35"/>
      <c r="T25" s="36"/>
    </row>
    <row r="26" spans="1:20" ht="59.25" customHeight="1" x14ac:dyDescent="0.25">
      <c r="A26" s="71"/>
      <c r="B26" s="71"/>
      <c r="C26" s="73"/>
      <c r="D26" s="75"/>
      <c r="E26" s="77"/>
      <c r="F26" s="42" t="s">
        <v>49</v>
      </c>
      <c r="G26" s="43">
        <v>1</v>
      </c>
      <c r="H26" s="42" t="s">
        <v>26</v>
      </c>
      <c r="I26" s="45" t="s">
        <v>34</v>
      </c>
      <c r="J26" s="42" t="s">
        <v>33</v>
      </c>
      <c r="K26" s="56"/>
      <c r="L26" s="47">
        <v>3693050.32</v>
      </c>
      <c r="M26" s="51">
        <v>0</v>
      </c>
      <c r="N26" s="51">
        <v>0</v>
      </c>
      <c r="O26" s="44">
        <f t="shared" si="0"/>
        <v>3693050.32</v>
      </c>
      <c r="P26" s="29"/>
      <c r="Q26" s="35"/>
      <c r="T26" s="36"/>
    </row>
    <row r="27" spans="1:20" ht="59.25" customHeight="1" x14ac:dyDescent="0.25">
      <c r="A27" s="71"/>
      <c r="B27" s="71"/>
      <c r="C27" s="73"/>
      <c r="D27" s="75"/>
      <c r="E27" s="77"/>
      <c r="F27" s="42" t="s">
        <v>50</v>
      </c>
      <c r="G27" s="43">
        <v>1</v>
      </c>
      <c r="H27" s="42" t="s">
        <v>26</v>
      </c>
      <c r="I27" s="45" t="s">
        <v>34</v>
      </c>
      <c r="J27" s="42" t="s">
        <v>33</v>
      </c>
      <c r="K27" s="56"/>
      <c r="L27" s="47">
        <v>362895.56</v>
      </c>
      <c r="M27" s="51">
        <v>0</v>
      </c>
      <c r="N27" s="51">
        <v>0</v>
      </c>
      <c r="O27" s="44">
        <f t="shared" si="0"/>
        <v>362895.56</v>
      </c>
      <c r="P27" s="29"/>
      <c r="Q27" s="35"/>
      <c r="T27" s="36"/>
    </row>
    <row r="28" spans="1:20" ht="59.25" customHeight="1" x14ac:dyDescent="0.25">
      <c r="A28" s="71"/>
      <c r="B28" s="71"/>
      <c r="C28" s="73"/>
      <c r="D28" s="75"/>
      <c r="E28" s="77"/>
      <c r="F28" s="42" t="s">
        <v>51</v>
      </c>
      <c r="G28" s="43">
        <v>1</v>
      </c>
      <c r="H28" s="42" t="s">
        <v>26</v>
      </c>
      <c r="I28" s="45" t="s">
        <v>34</v>
      </c>
      <c r="J28" s="42" t="s">
        <v>33</v>
      </c>
      <c r="K28" s="56"/>
      <c r="L28" s="47">
        <v>2074108.06</v>
      </c>
      <c r="M28" s="51">
        <v>0</v>
      </c>
      <c r="N28" s="51">
        <v>0</v>
      </c>
      <c r="O28" s="44">
        <f t="shared" si="0"/>
        <v>2074108.06</v>
      </c>
      <c r="P28" s="29"/>
      <c r="Q28" s="35"/>
      <c r="T28" s="36"/>
    </row>
    <row r="29" spans="1:20" ht="59.25" customHeight="1" x14ac:dyDescent="0.25">
      <c r="A29" s="71"/>
      <c r="B29" s="71"/>
      <c r="C29" s="73"/>
      <c r="D29" s="75"/>
      <c r="E29" s="77"/>
      <c r="F29" s="42" t="s">
        <v>52</v>
      </c>
      <c r="G29" s="43">
        <v>6</v>
      </c>
      <c r="H29" s="42" t="s">
        <v>26</v>
      </c>
      <c r="I29" s="45" t="s">
        <v>34</v>
      </c>
      <c r="J29" s="42" t="s">
        <v>33</v>
      </c>
      <c r="K29" s="56"/>
      <c r="L29" s="47">
        <v>437661.04</v>
      </c>
      <c r="M29" s="51">
        <v>0</v>
      </c>
      <c r="N29" s="51">
        <v>0</v>
      </c>
      <c r="O29" s="44">
        <f t="shared" si="0"/>
        <v>437661.04</v>
      </c>
      <c r="P29" s="29"/>
      <c r="Q29" s="35"/>
      <c r="T29" s="36"/>
    </row>
    <row r="30" spans="1:20" ht="59.25" customHeight="1" x14ac:dyDescent="0.25">
      <c r="A30" s="71"/>
      <c r="B30" s="71"/>
      <c r="C30" s="73"/>
      <c r="D30" s="75"/>
      <c r="E30" s="77"/>
      <c r="F30" s="42" t="s">
        <v>53</v>
      </c>
      <c r="G30" s="43">
        <v>1</v>
      </c>
      <c r="H30" s="42" t="s">
        <v>26</v>
      </c>
      <c r="I30" s="45" t="s">
        <v>34</v>
      </c>
      <c r="J30" s="42" t="s">
        <v>33</v>
      </c>
      <c r="K30" s="56"/>
      <c r="L30" s="47">
        <v>87026.32</v>
      </c>
      <c r="M30" s="51">
        <v>0</v>
      </c>
      <c r="N30" s="51">
        <v>0</v>
      </c>
      <c r="O30" s="44">
        <f t="shared" si="0"/>
        <v>87026.32</v>
      </c>
      <c r="P30" s="29"/>
      <c r="Q30" s="35"/>
      <c r="T30" s="36"/>
    </row>
    <row r="31" spans="1:20" ht="59.25" customHeight="1" x14ac:dyDescent="0.25">
      <c r="A31" s="71"/>
      <c r="B31" s="71"/>
      <c r="C31" s="73"/>
      <c r="D31" s="75"/>
      <c r="E31" s="77"/>
      <c r="F31" s="42" t="s">
        <v>54</v>
      </c>
      <c r="G31" s="43">
        <v>1</v>
      </c>
      <c r="H31" s="42" t="s">
        <v>26</v>
      </c>
      <c r="I31" s="45" t="s">
        <v>34</v>
      </c>
      <c r="J31" s="42" t="s">
        <v>33</v>
      </c>
      <c r="K31" s="56"/>
      <c r="L31" s="47">
        <v>37063.54</v>
      </c>
      <c r="M31" s="51">
        <v>0</v>
      </c>
      <c r="N31" s="51">
        <v>0</v>
      </c>
      <c r="O31" s="44">
        <f t="shared" si="0"/>
        <v>37063.54</v>
      </c>
      <c r="P31" s="29"/>
      <c r="Q31" s="35"/>
      <c r="T31" s="36"/>
    </row>
    <row r="32" spans="1:20" ht="59.25" customHeight="1" x14ac:dyDescent="0.25">
      <c r="A32" s="71"/>
      <c r="B32" s="71"/>
      <c r="C32" s="73"/>
      <c r="D32" s="75"/>
      <c r="E32" s="77"/>
      <c r="F32" s="42" t="s">
        <v>55</v>
      </c>
      <c r="G32" s="43">
        <v>1</v>
      </c>
      <c r="H32" s="42" t="s">
        <v>26</v>
      </c>
      <c r="I32" s="45" t="s">
        <v>34</v>
      </c>
      <c r="J32" s="42" t="s">
        <v>33</v>
      </c>
      <c r="K32" s="56"/>
      <c r="L32" s="47">
        <v>728557.68</v>
      </c>
      <c r="M32" s="51">
        <v>0</v>
      </c>
      <c r="N32" s="51">
        <v>0</v>
      </c>
      <c r="O32" s="44">
        <f t="shared" si="0"/>
        <v>728557.68</v>
      </c>
      <c r="P32" s="29"/>
      <c r="Q32" s="35"/>
      <c r="T32" s="36"/>
    </row>
    <row r="33" spans="1:20" ht="59.25" customHeight="1" x14ac:dyDescent="0.25">
      <c r="A33" s="71"/>
      <c r="B33" s="71"/>
      <c r="C33" s="73"/>
      <c r="D33" s="75"/>
      <c r="E33" s="77"/>
      <c r="F33" s="42" t="s">
        <v>56</v>
      </c>
      <c r="G33" s="43">
        <v>1</v>
      </c>
      <c r="H33" s="42" t="s">
        <v>26</v>
      </c>
      <c r="I33" s="45" t="s">
        <v>61</v>
      </c>
      <c r="J33" s="42" t="s">
        <v>33</v>
      </c>
      <c r="K33" s="56"/>
      <c r="L33" s="47">
        <v>909794.16</v>
      </c>
      <c r="M33" s="51">
        <v>0</v>
      </c>
      <c r="N33" s="51">
        <v>0</v>
      </c>
      <c r="O33" s="44">
        <f t="shared" si="0"/>
        <v>909794.16</v>
      </c>
      <c r="P33" s="29"/>
      <c r="Q33" s="35"/>
      <c r="T33" s="36"/>
    </row>
    <row r="34" spans="1:20" ht="59.25" customHeight="1" x14ac:dyDescent="0.25">
      <c r="A34" s="71"/>
      <c r="B34" s="71"/>
      <c r="C34" s="73"/>
      <c r="D34" s="75"/>
      <c r="E34" s="77"/>
      <c r="F34" s="42" t="s">
        <v>59</v>
      </c>
      <c r="G34" s="43">
        <v>1</v>
      </c>
      <c r="H34" s="42" t="s">
        <v>26</v>
      </c>
      <c r="I34" s="45" t="s">
        <v>61</v>
      </c>
      <c r="J34" s="42" t="s">
        <v>33</v>
      </c>
      <c r="K34" s="56"/>
      <c r="L34" s="47">
        <v>228766.89600000001</v>
      </c>
      <c r="M34" s="51">
        <v>0</v>
      </c>
      <c r="N34" s="51">
        <v>0</v>
      </c>
      <c r="O34" s="44">
        <f t="shared" si="0"/>
        <v>228766.89600000001</v>
      </c>
      <c r="P34" s="29"/>
      <c r="Q34" s="35"/>
      <c r="T34" s="36"/>
    </row>
    <row r="35" spans="1:20" ht="59.25" customHeight="1" x14ac:dyDescent="0.25">
      <c r="A35" s="71"/>
      <c r="B35" s="71"/>
      <c r="C35" s="73"/>
      <c r="D35" s="75"/>
      <c r="E35" s="77"/>
      <c r="F35" s="42" t="s">
        <v>60</v>
      </c>
      <c r="G35" s="43">
        <v>3</v>
      </c>
      <c r="H35" s="42" t="s">
        <v>26</v>
      </c>
      <c r="I35" s="45" t="s">
        <v>61</v>
      </c>
      <c r="J35" s="42" t="s">
        <v>33</v>
      </c>
      <c r="K35" s="56"/>
      <c r="L35" s="47">
        <v>61524.707999999999</v>
      </c>
      <c r="M35" s="51">
        <v>0</v>
      </c>
      <c r="N35" s="51">
        <v>0</v>
      </c>
      <c r="O35" s="44">
        <f t="shared" si="0"/>
        <v>61524.707999999999</v>
      </c>
      <c r="P35" s="29"/>
      <c r="Q35" s="35"/>
      <c r="T35" s="36"/>
    </row>
    <row r="36" spans="1:20" ht="52.5" customHeight="1" x14ac:dyDescent="0.25">
      <c r="A36" s="71"/>
      <c r="B36" s="71"/>
      <c r="C36" s="73"/>
      <c r="D36" s="75"/>
      <c r="E36" s="77"/>
      <c r="F36" s="42" t="s">
        <v>62</v>
      </c>
      <c r="G36" s="43">
        <v>3</v>
      </c>
      <c r="H36" s="42" t="s">
        <v>26</v>
      </c>
      <c r="I36" s="45" t="s">
        <v>61</v>
      </c>
      <c r="J36" s="42" t="s">
        <v>33</v>
      </c>
      <c r="K36" s="56"/>
      <c r="L36" s="47">
        <v>1101256.6599999999</v>
      </c>
      <c r="M36" s="51">
        <v>0</v>
      </c>
      <c r="N36" s="51">
        <v>0</v>
      </c>
      <c r="O36" s="44">
        <f t="shared" si="0"/>
        <v>1101256.6599999999</v>
      </c>
      <c r="Q36" s="35"/>
      <c r="T36" s="36"/>
    </row>
    <row r="37" spans="1:20" ht="52.5" customHeight="1" x14ac:dyDescent="0.25">
      <c r="A37" s="71"/>
      <c r="B37" s="71"/>
      <c r="C37" s="73"/>
      <c r="D37" s="75"/>
      <c r="E37" s="77"/>
      <c r="F37" s="42" t="s">
        <v>63</v>
      </c>
      <c r="G37" s="43">
        <v>1</v>
      </c>
      <c r="H37" s="42" t="s">
        <v>26</v>
      </c>
      <c r="I37" s="45" t="s">
        <v>34</v>
      </c>
      <c r="J37" s="42" t="s">
        <v>33</v>
      </c>
      <c r="K37" s="56"/>
      <c r="L37" s="47">
        <v>128709.768</v>
      </c>
      <c r="M37" s="51">
        <v>0</v>
      </c>
      <c r="N37" s="51">
        <v>0</v>
      </c>
      <c r="O37" s="44">
        <f t="shared" si="0"/>
        <v>128709.768</v>
      </c>
      <c r="Q37" s="35"/>
      <c r="T37" s="36"/>
    </row>
    <row r="38" spans="1:20" ht="52.5" customHeight="1" x14ac:dyDescent="0.25">
      <c r="A38" s="71"/>
      <c r="B38" s="71"/>
      <c r="C38" s="73"/>
      <c r="D38" s="75"/>
      <c r="E38" s="77"/>
      <c r="F38" s="42" t="s">
        <v>64</v>
      </c>
      <c r="G38" s="43">
        <v>15</v>
      </c>
      <c r="H38" s="42" t="s">
        <v>26</v>
      </c>
      <c r="I38" s="45" t="s">
        <v>65</v>
      </c>
      <c r="J38" s="42" t="s">
        <v>66</v>
      </c>
      <c r="K38" s="56"/>
      <c r="L38" s="47">
        <v>605618.74800000002</v>
      </c>
      <c r="M38" s="51">
        <v>0</v>
      </c>
      <c r="N38" s="51">
        <v>0</v>
      </c>
      <c r="O38" s="44">
        <f t="shared" si="0"/>
        <v>605618.74800000002</v>
      </c>
      <c r="Q38" s="35"/>
      <c r="T38" s="36"/>
    </row>
    <row r="39" spans="1:20" ht="52.5" customHeight="1" x14ac:dyDescent="0.25">
      <c r="A39" s="71"/>
      <c r="B39" s="71"/>
      <c r="C39" s="73"/>
      <c r="D39" s="75"/>
      <c r="E39" s="77"/>
      <c r="F39" s="42" t="s">
        <v>68</v>
      </c>
      <c r="G39" s="43">
        <v>2648.14</v>
      </c>
      <c r="H39" s="42" t="s">
        <v>25</v>
      </c>
      <c r="I39" s="45" t="s">
        <v>65</v>
      </c>
      <c r="J39" s="42" t="s">
        <v>19</v>
      </c>
      <c r="K39" s="56"/>
      <c r="L39" s="47">
        <v>1371651.26</v>
      </c>
      <c r="M39" s="51">
        <v>0</v>
      </c>
      <c r="N39" s="51">
        <v>400000</v>
      </c>
      <c r="O39" s="44">
        <f t="shared" si="0"/>
        <v>1771651.26</v>
      </c>
      <c r="Q39" s="35"/>
      <c r="T39" s="36"/>
    </row>
    <row r="40" spans="1:20" ht="87" customHeight="1" x14ac:dyDescent="0.25">
      <c r="A40" s="71"/>
      <c r="B40" s="71"/>
      <c r="C40" s="73"/>
      <c r="D40" s="75"/>
      <c r="E40" s="77"/>
      <c r="F40" s="42" t="s">
        <v>67</v>
      </c>
      <c r="G40" s="43">
        <v>83</v>
      </c>
      <c r="H40" s="42" t="s">
        <v>57</v>
      </c>
      <c r="I40" s="45" t="s">
        <v>58</v>
      </c>
      <c r="J40" s="42" t="s">
        <v>33</v>
      </c>
      <c r="K40" s="56"/>
      <c r="L40" s="47">
        <v>130428.76</v>
      </c>
      <c r="M40" s="51">
        <v>0</v>
      </c>
      <c r="N40" s="51">
        <v>0</v>
      </c>
      <c r="O40" s="44">
        <f t="shared" si="0"/>
        <v>130428.76</v>
      </c>
      <c r="Q40" s="35"/>
      <c r="T40" s="36"/>
    </row>
    <row r="41" spans="1:20" x14ac:dyDescent="0.25">
      <c r="A41" s="25" t="s">
        <v>29</v>
      </c>
      <c r="B41" s="19"/>
      <c r="C41" s="20"/>
      <c r="D41" s="21"/>
      <c r="E41" s="24"/>
      <c r="F41" s="21"/>
      <c r="G41" s="22"/>
      <c r="H41" s="21"/>
      <c r="I41" s="20"/>
      <c r="J41" s="21"/>
      <c r="K41" s="20"/>
      <c r="L41" s="28">
        <f>SUM(L14:L40)</f>
        <v>20000000</v>
      </c>
      <c r="M41" s="23">
        <f>SUM(M14:M40)</f>
        <v>0</v>
      </c>
      <c r="N41" s="28">
        <f>SUM(N14:N40)</f>
        <v>400000</v>
      </c>
      <c r="O41" s="23">
        <f>SUM(O14:O40)</f>
        <v>20400000</v>
      </c>
    </row>
    <row r="42" spans="1:20" ht="16.5" thickBot="1" x14ac:dyDescent="0.3">
      <c r="A42" s="38"/>
      <c r="B42" s="26" t="s">
        <v>28</v>
      </c>
      <c r="C42" s="39"/>
      <c r="D42" s="40"/>
      <c r="E42" s="27">
        <f>E14</f>
        <v>21901.5</v>
      </c>
      <c r="F42" s="49"/>
      <c r="G42" s="40"/>
      <c r="H42" s="40"/>
      <c r="I42" s="40"/>
      <c r="J42" s="40"/>
      <c r="K42" s="41"/>
      <c r="L42" s="46">
        <f>L41</f>
        <v>20000000</v>
      </c>
      <c r="M42" s="46">
        <f t="shared" ref="M42:O42" si="1">M41</f>
        <v>0</v>
      </c>
      <c r="N42" s="46">
        <f t="shared" si="1"/>
        <v>400000</v>
      </c>
      <c r="O42" s="46">
        <f t="shared" si="1"/>
        <v>20400000</v>
      </c>
    </row>
    <row r="44" spans="1:20" x14ac:dyDescent="0.25">
      <c r="L44" s="52"/>
      <c r="M44" s="52"/>
      <c r="N44" s="52"/>
      <c r="O44" s="52"/>
    </row>
  </sheetData>
  <autoFilter ref="A12:N12"/>
  <mergeCells count="23">
    <mergeCell ref="A6:B6"/>
    <mergeCell ref="G11:G12"/>
    <mergeCell ref="A14:A40"/>
    <mergeCell ref="B14:B40"/>
    <mergeCell ref="C14:C40"/>
    <mergeCell ref="D14:D40"/>
    <mergeCell ref="E14:E40"/>
    <mergeCell ref="K14:K40"/>
    <mergeCell ref="A3:D3"/>
    <mergeCell ref="A4:D4"/>
    <mergeCell ref="A8:N8"/>
    <mergeCell ref="A9:N9"/>
    <mergeCell ref="L11:O11"/>
    <mergeCell ref="A11:A12"/>
    <mergeCell ref="B11:B12"/>
    <mergeCell ref="I11:I12"/>
    <mergeCell ref="K11:K12"/>
    <mergeCell ref="J11:J12"/>
    <mergeCell ref="C11:C12"/>
    <mergeCell ref="D11:D12"/>
    <mergeCell ref="E11:E12"/>
    <mergeCell ref="H11:H12"/>
    <mergeCell ref="F11:F1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Молчанов Сергей Валерьевич</dc:creator>
  <cp:lastModifiedBy>User</cp:lastModifiedBy>
  <cp:lastPrinted>2019-04-10T13:00:37Z</cp:lastPrinted>
  <dcterms:created xsi:type="dcterms:W3CDTF">2016-11-26T17:01:22Z</dcterms:created>
  <dcterms:modified xsi:type="dcterms:W3CDTF">2019-04-11T10:19:30Z</dcterms:modified>
</cp:coreProperties>
</file>